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'December'!$A$1:$E$60</definedName>
  </definedNames>
  <calcPr fullCalcOnLoad="1"/>
</workbook>
</file>

<file path=xl/sharedStrings.xml><?xml version="1.0" encoding="utf-8"?>
<sst xmlns="http://schemas.openxmlformats.org/spreadsheetml/2006/main" count="660" uniqueCount="64">
  <si>
    <t>SECTION 1</t>
  </si>
  <si>
    <t>OFFICE EXPENSES</t>
  </si>
  <si>
    <t>NET INCOME</t>
  </si>
  <si>
    <t>TOTAL GROSS INCOME</t>
  </si>
  <si>
    <t>Subtotal:</t>
  </si>
  <si>
    <t>Expenses</t>
  </si>
  <si>
    <t>Year:</t>
  </si>
  <si>
    <t>Income</t>
  </si>
  <si>
    <t>OUTSIDE REVENUE</t>
  </si>
  <si>
    <t>TITLE CO. REVENUE</t>
  </si>
  <si>
    <t>REFERRAL FEES</t>
  </si>
  <si>
    <t>PROCESSING FEES</t>
  </si>
  <si>
    <t>SECTION 3</t>
  </si>
  <si>
    <t>PERSONAL REVENUE</t>
  </si>
  <si>
    <t># OF UNITS</t>
  </si>
  <si>
    <t>TOTAL REVENUE</t>
  </si>
  <si>
    <t>SECTION 4</t>
  </si>
  <si>
    <t>Section 2 TOTAL</t>
  </si>
  <si>
    <t>Section 3 TOTAL</t>
  </si>
  <si>
    <t>BUYER AGENTS/LOAN REPS</t>
  </si>
  <si>
    <t>COMPANY INCOME</t>
  </si>
  <si>
    <t>TOTAL OTHER REVENUE</t>
  </si>
  <si>
    <t>Subtract Section 1 Expenses</t>
  </si>
  <si>
    <t>TAXABLE INCOME</t>
  </si>
  <si>
    <t>After Tax Income</t>
  </si>
  <si>
    <t>PROFIT AND LOSS</t>
  </si>
  <si>
    <t>Month: January</t>
  </si>
  <si>
    <t>WAGE EXPENSES</t>
  </si>
  <si>
    <t>MISCELLANEOUS EXPENSES</t>
  </si>
  <si>
    <t>PERSONAL EXPENSES</t>
  </si>
  <si>
    <t>Total Expenses:</t>
  </si>
  <si>
    <t>Name &amp; # of units:</t>
  </si>
  <si>
    <t>SECTION 2</t>
  </si>
  <si>
    <t>PERSONAL REVENUE         FROM PAY LOG</t>
  </si>
  <si>
    <r>
      <t xml:space="preserve">REVENUE PER UNIT                         </t>
    </r>
    <r>
      <rPr>
        <sz val="10"/>
        <rFont val="Arial"/>
        <family val="2"/>
      </rPr>
      <t>divide revenue by # of units</t>
    </r>
  </si>
  <si>
    <r>
      <t xml:space="preserve">x 25% for Uncle Sam         </t>
    </r>
    <r>
      <rPr>
        <sz val="10"/>
        <rFont val="Arial"/>
        <family val="2"/>
      </rPr>
      <t>(x.25)</t>
    </r>
  </si>
  <si>
    <t xml:space="preserve">COMPANY FLOAT BALANCE:                                              </t>
  </si>
  <si>
    <t>SALARY:</t>
  </si>
  <si>
    <t>TAXABLE INCOME:</t>
  </si>
  <si>
    <t>Taxable Income</t>
  </si>
  <si>
    <t>(from Section 4)</t>
  </si>
  <si>
    <t>TAX BALANCE:</t>
  </si>
  <si>
    <t>PROFIT:</t>
  </si>
  <si>
    <t>(Section 2-1)</t>
  </si>
  <si>
    <t>PERSONAL EXPENSES RUN THROUGH COMPANY:</t>
  </si>
  <si>
    <t>GROSS TAXABLE PAID TO OWNER YTD:</t>
  </si>
  <si>
    <t>(TAXABLE INCOME + SALARY from all P&amp;L's YTD)</t>
  </si>
  <si>
    <t>PROJECTED YEAR END GROSS TAXABLE PAID TO OWNER:</t>
  </si>
  <si>
    <t>Month: February</t>
  </si>
  <si>
    <t>Month: March</t>
  </si>
  <si>
    <t>Month: April</t>
  </si>
  <si>
    <t>Month: May</t>
  </si>
  <si>
    <t>Month: June</t>
  </si>
  <si>
    <t>Month: July</t>
  </si>
  <si>
    <t>Month: August</t>
  </si>
  <si>
    <t>Month: September</t>
  </si>
  <si>
    <t>Month: October</t>
  </si>
  <si>
    <t>Month: November</t>
  </si>
  <si>
    <t>(Gross tax YTD divided by # of months x 12)</t>
  </si>
  <si>
    <t>COST TO ACQUIRE:</t>
  </si>
  <si>
    <r>
      <t xml:space="preserve">(Section 1 - Salary) </t>
    </r>
    <r>
      <rPr>
        <sz val="7.5"/>
        <rFont val="Calibri"/>
        <family val="2"/>
      </rPr>
      <t>÷</t>
    </r>
    <r>
      <rPr>
        <sz val="7.5"/>
        <rFont val="Arial"/>
        <family val="2"/>
      </rPr>
      <t xml:space="preserve"> # of Units</t>
    </r>
  </si>
  <si>
    <t>Set aside for Uncle Sam</t>
  </si>
  <si>
    <r>
      <t xml:space="preserve">x 30% for Uncle Sam         </t>
    </r>
    <r>
      <rPr>
        <sz val="10"/>
        <rFont val="Arial"/>
        <family val="2"/>
      </rPr>
      <t>(x.30)</t>
    </r>
  </si>
  <si>
    <t>© 2001 Rick Ruby, The Core Training Inc., ALL RIGHTS RESERVED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</si>
</sst>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"/>
    <numFmt numFmtId="167" formatCode="&quot;$&quot;#,##0;[Red]&quot;$&quot;#,##0"/>
    <numFmt numFmtId="168" formatCode="&quot;$&quot;#,##0.00"/>
    <numFmt numFmtId="169" formatCode="[$-409]dddd\,\ mmmm\ dd\,\ yyyy"/>
    <numFmt numFmtId="170" formatCode="[$-409]h:mm:ss\ AM/PM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Impact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8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13" xfId="53" applyFont="1" applyFill="1" applyBorder="1" applyAlignment="1" applyProtection="1">
      <alignment/>
      <protection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6" fillId="0" borderId="13" xfId="53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168" fontId="0" fillId="0" borderId="21" xfId="0" applyNumberForma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168" fontId="0" fillId="0" borderId="22" xfId="0" applyNumberFormat="1" applyFill="1" applyBorder="1" applyAlignment="1">
      <alignment/>
    </xf>
    <xf numFmtId="168" fontId="2" fillId="0" borderId="21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168" fontId="2" fillId="0" borderId="24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right"/>
    </xf>
    <xf numFmtId="168" fontId="11" fillId="0" borderId="21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68" fontId="1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8" fontId="0" fillId="0" borderId="14" xfId="0" applyNumberFormat="1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2" xfId="0" applyNumberForma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0" fillId="0" borderId="26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vertical="center"/>
    </xf>
    <xf numFmtId="0" fontId="12" fillId="0" borderId="27" xfId="0" applyFont="1" applyFill="1" applyBorder="1" applyAlignment="1">
      <alignment/>
    </xf>
    <xf numFmtId="168" fontId="12" fillId="0" borderId="28" xfId="0" applyNumberFormat="1" applyFont="1" applyFill="1" applyBorder="1" applyAlignment="1">
      <alignment/>
    </xf>
    <xf numFmtId="168" fontId="2" fillId="0" borderId="29" xfId="0" applyNumberFormat="1" applyFon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168" fontId="2" fillId="0" borderId="32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wrapText="1"/>
    </xf>
    <xf numFmtId="0" fontId="8" fillId="33" borderId="3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34" xfId="0" applyFont="1" applyFill="1" applyBorder="1" applyAlignment="1">
      <alignment/>
    </xf>
    <xf numFmtId="0" fontId="0" fillId="33" borderId="35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0" xfId="0" applyFill="1" applyBorder="1" applyAlignment="1">
      <alignment/>
    </xf>
    <xf numFmtId="0" fontId="14" fillId="33" borderId="36" xfId="0" applyFont="1" applyFill="1" applyBorder="1" applyAlignment="1">
      <alignment horizontal="center" vertical="top" wrapText="1"/>
    </xf>
    <xf numFmtId="9" fontId="2" fillId="0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68" fontId="0" fillId="0" borderId="40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0" fontId="2" fillId="0" borderId="41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168" fontId="0" fillId="0" borderId="42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0" fontId="9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168" fontId="2" fillId="0" borderId="46" xfId="0" applyNumberFormat="1" applyFont="1" applyFill="1" applyBorder="1" applyAlignment="1">
      <alignment horizontal="right"/>
    </xf>
    <xf numFmtId="168" fontId="2" fillId="0" borderId="47" xfId="0" applyNumberFormat="1" applyFont="1" applyFill="1" applyBorder="1" applyAlignment="1">
      <alignment horizontal="right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top"/>
    </xf>
    <xf numFmtId="0" fontId="8" fillId="33" borderId="50" xfId="0" applyFont="1" applyFill="1" applyBorder="1" applyAlignment="1">
      <alignment horizontal="center" vertical="top"/>
    </xf>
    <xf numFmtId="168" fontId="2" fillId="0" borderId="46" xfId="0" applyNumberFormat="1" applyFont="1" applyFill="1" applyBorder="1" applyAlignment="1">
      <alignment horizontal="center" wrapText="1"/>
    </xf>
    <xf numFmtId="168" fontId="2" fillId="0" borderId="47" xfId="0" applyNumberFormat="1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68" fontId="2" fillId="0" borderId="51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1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26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E41-E39</f>
        <v>0</v>
      </c>
    </row>
    <row r="43" spans="2:5" ht="12.75">
      <c r="B43" s="44" t="s">
        <v>4</v>
      </c>
      <c r="C43" s="45">
        <f>SUM(C37:C42)</f>
        <v>0</v>
      </c>
      <c r="D43" s="32" t="s">
        <v>61</v>
      </c>
      <c r="E43" s="77">
        <v>0.25</v>
      </c>
    </row>
    <row r="44" spans="2:5" ht="16.5" thickBot="1">
      <c r="B44" s="42" t="s">
        <v>30</v>
      </c>
      <c r="C44" s="43">
        <f>C17+C26+C35+C43</f>
        <v>0</v>
      </c>
      <c r="D44" s="55"/>
      <c r="E44" s="10">
        <f>E42*E43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(D58/1)*12</f>
        <v>0</v>
      </c>
      <c r="C58" s="106"/>
      <c r="D58" s="101">
        <f>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47:E47"/>
    <mergeCell ref="D55:E55"/>
    <mergeCell ref="D57:E57"/>
    <mergeCell ref="D59:E59"/>
    <mergeCell ref="D58:E58"/>
    <mergeCell ref="B57:C57"/>
    <mergeCell ref="B58:C58"/>
    <mergeCell ref="B59:C59"/>
    <mergeCell ref="D54:E54"/>
    <mergeCell ref="B1:E1"/>
    <mergeCell ref="B4:C4"/>
    <mergeCell ref="B18:C18"/>
    <mergeCell ref="B27:C27"/>
    <mergeCell ref="B36:C36"/>
    <mergeCell ref="E25:E26"/>
    <mergeCell ref="D25:D26"/>
    <mergeCell ref="D30:D31"/>
    <mergeCell ref="E30:E31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4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56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(D58/10)*12</f>
        <v>0</v>
      </c>
      <c r="C58" s="106"/>
      <c r="D58" s="101">
        <f>(September!D58)+E42+C49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1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57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(D58/11)*12</f>
        <v>0</v>
      </c>
      <c r="C58" s="106"/>
      <c r="D58" s="101">
        <f>(October!D58)+E42+C49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52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62</v>
      </c>
      <c r="E44" s="10">
        <f>E42*0.3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9" customHeight="1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(D58/12)*12</f>
        <v>0</v>
      </c>
      <c r="C58" s="106"/>
      <c r="D58" s="101">
        <f>(November!D58)+E42+C49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6.5" customHeight="1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4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48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(D58/2)*12</f>
        <v>0</v>
      </c>
      <c r="C58" s="106"/>
      <c r="D58" s="101">
        <f>(January!D58)+E42+C49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7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49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(D58/3)*12</f>
        <v>0</v>
      </c>
      <c r="C58" s="106"/>
      <c r="D58" s="101">
        <f>(February!D58)+E42+C49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7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50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(D58/4)*12</f>
        <v>0</v>
      </c>
      <c r="C58" s="106"/>
      <c r="D58" s="101">
        <f>(March!D58)+E42+C49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8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51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(D58/5)*12</f>
        <v>0</v>
      </c>
      <c r="C58" s="106"/>
      <c r="D58" s="101">
        <f>(April!D58)+E42+C49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5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52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(D58/6)*12</f>
        <v>0</v>
      </c>
      <c r="C58" s="106"/>
      <c r="D58" s="101">
        <f>(May!D58)+E42+C49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4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53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(D58/7)*12</f>
        <v>0</v>
      </c>
      <c r="C58" s="106"/>
      <c r="D58" s="101">
        <f>(June!D58)+E42+C49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1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54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(D58/8)*12</f>
        <v>0</v>
      </c>
      <c r="C58" s="106"/>
      <c r="D58" s="101">
        <f>(July!D58)+E42+C49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5">
      <selection activeCell="B60" sqref="B60"/>
    </sheetView>
  </sheetViews>
  <sheetFormatPr defaultColWidth="9.140625" defaultRowHeight="12.75"/>
  <cols>
    <col min="1" max="1" width="3.00390625" style="5" bestFit="1" customWidth="1"/>
    <col min="2" max="2" width="28.140625" style="5" customWidth="1"/>
    <col min="3" max="3" width="18.8515625" style="5" customWidth="1"/>
    <col min="4" max="4" width="29.421875" style="5" customWidth="1"/>
    <col min="5" max="5" width="26.7109375" style="5" bestFit="1" customWidth="1"/>
    <col min="6" max="16384" width="9.140625" style="5" customWidth="1"/>
  </cols>
  <sheetData>
    <row r="1" spans="2:5" ht="21">
      <c r="B1" s="78" t="s">
        <v>25</v>
      </c>
      <c r="C1" s="79"/>
      <c r="D1" s="79"/>
      <c r="E1" s="79"/>
    </row>
    <row r="2" spans="1:5" ht="16.5" thickBot="1">
      <c r="A2" s="20"/>
      <c r="B2" s="9" t="s">
        <v>55</v>
      </c>
      <c r="C2" s="19" t="s">
        <v>6</v>
      </c>
      <c r="D2" s="6"/>
      <c r="E2" s="3"/>
    </row>
    <row r="3" spans="2:5" ht="16.5" thickBot="1">
      <c r="B3" s="22" t="s">
        <v>0</v>
      </c>
      <c r="C3" s="23" t="s">
        <v>5</v>
      </c>
      <c r="D3" s="7"/>
      <c r="E3" s="8"/>
    </row>
    <row r="4" spans="2:5" ht="16.5" thickBot="1">
      <c r="B4" s="80" t="s">
        <v>1</v>
      </c>
      <c r="C4" s="81"/>
      <c r="D4" s="24"/>
      <c r="E4" s="21"/>
    </row>
    <row r="5" spans="1:5" ht="15" customHeight="1" thickBot="1">
      <c r="A5" s="5">
        <v>1</v>
      </c>
      <c r="B5" s="36"/>
      <c r="C5" s="37"/>
      <c r="D5" s="25" t="s">
        <v>32</v>
      </c>
      <c r="E5" s="23" t="s">
        <v>7</v>
      </c>
    </row>
    <row r="6" spans="1:5" ht="12.75">
      <c r="A6" s="5">
        <v>2</v>
      </c>
      <c r="B6" s="36"/>
      <c r="C6" s="37"/>
      <c r="D6" s="4" t="s">
        <v>8</v>
      </c>
      <c r="E6" s="49"/>
    </row>
    <row r="7" spans="1:5" ht="12.75">
      <c r="A7" s="5">
        <v>3</v>
      </c>
      <c r="B7" s="36"/>
      <c r="C7" s="37"/>
      <c r="D7" s="26" t="s">
        <v>9</v>
      </c>
      <c r="E7" s="50"/>
    </row>
    <row r="8" spans="1:5" ht="12.75">
      <c r="A8" s="5">
        <v>4</v>
      </c>
      <c r="B8" s="36"/>
      <c r="C8" s="37"/>
      <c r="D8" s="27" t="s">
        <v>10</v>
      </c>
      <c r="E8" s="50"/>
    </row>
    <row r="9" spans="1:5" ht="12.75">
      <c r="A9" s="5">
        <v>5</v>
      </c>
      <c r="B9" s="36"/>
      <c r="C9" s="37"/>
      <c r="D9" s="11" t="s">
        <v>11</v>
      </c>
      <c r="E9" s="51"/>
    </row>
    <row r="10" spans="1:5" ht="12.75">
      <c r="A10" s="5">
        <v>6</v>
      </c>
      <c r="B10" s="36"/>
      <c r="C10" s="37"/>
      <c r="D10" s="46" t="s">
        <v>19</v>
      </c>
      <c r="E10" s="52"/>
    </row>
    <row r="11" spans="1:5" ht="12.75">
      <c r="A11" s="5">
        <v>7</v>
      </c>
      <c r="B11" s="38"/>
      <c r="C11" s="37"/>
      <c r="D11" s="4" t="s">
        <v>31</v>
      </c>
      <c r="E11" s="51"/>
    </row>
    <row r="12" spans="1:5" ht="12.75">
      <c r="A12" s="5">
        <v>8</v>
      </c>
      <c r="B12" s="36"/>
      <c r="C12" s="37"/>
      <c r="E12" s="52"/>
    </row>
    <row r="13" spans="1:5" ht="12.75">
      <c r="A13" s="5">
        <v>9</v>
      </c>
      <c r="B13" s="38"/>
      <c r="C13" s="37"/>
      <c r="D13" s="28"/>
      <c r="E13" s="52"/>
    </row>
    <row r="14" spans="1:5" ht="12.75">
      <c r="A14" s="5">
        <v>10</v>
      </c>
      <c r="B14" s="36"/>
      <c r="C14" s="37"/>
      <c r="D14" s="29"/>
      <c r="E14" s="52"/>
    </row>
    <row r="15" spans="1:5" ht="12.75">
      <c r="A15" s="5">
        <v>11</v>
      </c>
      <c r="B15" s="36"/>
      <c r="C15" s="37"/>
      <c r="D15" s="30"/>
      <c r="E15" s="52"/>
    </row>
    <row r="16" spans="1:5" ht="12.75">
      <c r="A16" s="5">
        <v>12</v>
      </c>
      <c r="B16" s="36"/>
      <c r="C16" s="37"/>
      <c r="D16" s="31"/>
      <c r="E16" s="52"/>
    </row>
    <row r="17" spans="2:5" ht="12.75">
      <c r="B17" s="44" t="s">
        <v>4</v>
      </c>
      <c r="C17" s="45">
        <f>SUM(C5:C16)</f>
        <v>0</v>
      </c>
      <c r="D17" s="32"/>
      <c r="E17" s="53"/>
    </row>
    <row r="18" spans="2:5" ht="15.75">
      <c r="B18" s="82" t="s">
        <v>27</v>
      </c>
      <c r="C18" s="83"/>
      <c r="D18" s="31"/>
      <c r="E18" s="52"/>
    </row>
    <row r="19" spans="1:5" ht="12.75">
      <c r="A19" s="5">
        <v>13</v>
      </c>
      <c r="B19" s="38"/>
      <c r="C19" s="37"/>
      <c r="D19" s="33"/>
      <c r="E19" s="52"/>
    </row>
    <row r="20" spans="1:5" ht="12.75">
      <c r="A20" s="5">
        <v>14</v>
      </c>
      <c r="B20" s="36"/>
      <c r="C20" s="39"/>
      <c r="D20" s="11" t="s">
        <v>20</v>
      </c>
      <c r="E20" s="52"/>
    </row>
    <row r="21" spans="1:5" ht="13.5" thickBot="1">
      <c r="A21" s="5">
        <v>15</v>
      </c>
      <c r="B21" s="36"/>
      <c r="C21" s="37"/>
      <c r="D21" s="34" t="s">
        <v>21</v>
      </c>
      <c r="E21" s="58">
        <f>SUM(E6:E20)</f>
        <v>0</v>
      </c>
    </row>
    <row r="22" spans="1:5" ht="13.5" thickTop="1">
      <c r="A22" s="5">
        <v>16</v>
      </c>
      <c r="B22" s="36"/>
      <c r="C22" s="37"/>
      <c r="D22" s="3"/>
      <c r="E22" s="13"/>
    </row>
    <row r="23" spans="1:5" ht="13.5" thickBot="1">
      <c r="A23" s="5">
        <v>17</v>
      </c>
      <c r="B23" s="38"/>
      <c r="C23" s="37"/>
      <c r="D23" s="3"/>
      <c r="E23" s="14"/>
    </row>
    <row r="24" spans="1:5" ht="16.5" thickBot="1">
      <c r="A24" s="5">
        <v>18</v>
      </c>
      <c r="B24" s="38"/>
      <c r="C24" s="37"/>
      <c r="D24" s="22" t="s">
        <v>12</v>
      </c>
      <c r="E24" s="47" t="s">
        <v>13</v>
      </c>
    </row>
    <row r="25" spans="1:5" ht="12.75">
      <c r="A25" s="5">
        <v>19</v>
      </c>
      <c r="B25" s="36"/>
      <c r="C25" s="37"/>
      <c r="D25" s="86" t="s">
        <v>33</v>
      </c>
      <c r="E25" s="84"/>
    </row>
    <row r="26" spans="2:5" ht="12.75">
      <c r="B26" s="44" t="s">
        <v>4</v>
      </c>
      <c r="C26" s="45">
        <f>SUM(C19:C25)</f>
        <v>0</v>
      </c>
      <c r="D26" s="87"/>
      <c r="E26" s="85"/>
    </row>
    <row r="27" spans="2:5" ht="15.75">
      <c r="B27" s="82" t="s">
        <v>28</v>
      </c>
      <c r="C27" s="83"/>
      <c r="D27" s="35"/>
      <c r="E27" s="52"/>
    </row>
    <row r="28" spans="1:5" ht="12.75">
      <c r="A28" s="5">
        <v>20</v>
      </c>
      <c r="B28" s="38"/>
      <c r="C28" s="37"/>
      <c r="D28" s="11" t="s">
        <v>14</v>
      </c>
      <c r="E28" s="59"/>
    </row>
    <row r="29" spans="1:5" ht="12.75">
      <c r="A29" s="5">
        <v>21</v>
      </c>
      <c r="B29" s="36"/>
      <c r="C29" s="37"/>
      <c r="E29" s="52"/>
    </row>
    <row r="30" spans="1:5" ht="12.75">
      <c r="A30" s="5">
        <v>22</v>
      </c>
      <c r="B30" s="36"/>
      <c r="C30" s="37"/>
      <c r="D30" s="88" t="s">
        <v>34</v>
      </c>
      <c r="E30" s="90" t="e">
        <f>E25/E28</f>
        <v>#DIV/0!</v>
      </c>
    </row>
    <row r="31" spans="1:5" ht="12.75">
      <c r="A31" s="5">
        <v>23</v>
      </c>
      <c r="B31" s="36"/>
      <c r="C31" s="37"/>
      <c r="D31" s="89"/>
      <c r="E31" s="91"/>
    </row>
    <row r="32" spans="1:5" ht="12.75">
      <c r="A32" s="5">
        <v>24</v>
      </c>
      <c r="B32" s="36"/>
      <c r="C32" s="37"/>
      <c r="D32" s="31"/>
      <c r="E32" s="54"/>
    </row>
    <row r="33" spans="1:5" ht="13.5" thickBot="1">
      <c r="A33" s="5">
        <v>25</v>
      </c>
      <c r="B33" s="36"/>
      <c r="C33" s="37"/>
      <c r="D33" s="34" t="s">
        <v>15</v>
      </c>
      <c r="E33" s="58">
        <f>E25</f>
        <v>0</v>
      </c>
    </row>
    <row r="34" spans="1:5" ht="13.5" thickTop="1">
      <c r="A34" s="5">
        <v>26</v>
      </c>
      <c r="B34" s="36"/>
      <c r="C34" s="37"/>
      <c r="E34" s="15"/>
    </row>
    <row r="35" spans="2:3" ht="13.5" thickBot="1">
      <c r="B35" s="44" t="s">
        <v>4</v>
      </c>
      <c r="C35" s="45">
        <f>SUM(C28:C34)</f>
        <v>0</v>
      </c>
    </row>
    <row r="36" spans="2:5" ht="16.5" thickBot="1">
      <c r="B36" s="82" t="s">
        <v>29</v>
      </c>
      <c r="C36" s="83"/>
      <c r="D36" s="22" t="s">
        <v>16</v>
      </c>
      <c r="E36" s="23" t="s">
        <v>2</v>
      </c>
    </row>
    <row r="37" spans="1:5" ht="12.75">
      <c r="A37" s="5">
        <v>27</v>
      </c>
      <c r="B37" s="36"/>
      <c r="C37" s="37"/>
      <c r="D37" s="48" t="s">
        <v>17</v>
      </c>
      <c r="E37" s="12">
        <f>E21</f>
        <v>0</v>
      </c>
    </row>
    <row r="38" spans="1:5" ht="12.75">
      <c r="A38" s="5">
        <v>28</v>
      </c>
      <c r="B38" s="36"/>
      <c r="C38" s="37"/>
      <c r="D38" s="31" t="s">
        <v>18</v>
      </c>
      <c r="E38" s="10">
        <f>E33</f>
        <v>0</v>
      </c>
    </row>
    <row r="39" spans="1:5" ht="12.75">
      <c r="A39" s="5">
        <v>29</v>
      </c>
      <c r="B39" s="36"/>
      <c r="C39" s="37"/>
      <c r="D39" s="11" t="s">
        <v>3</v>
      </c>
      <c r="E39" s="12">
        <f>E37+E38</f>
        <v>0</v>
      </c>
    </row>
    <row r="40" spans="1:5" ht="12.75">
      <c r="A40" s="5">
        <v>30</v>
      </c>
      <c r="B40" s="38"/>
      <c r="C40" s="40"/>
      <c r="D40" s="31"/>
      <c r="E40" s="16"/>
    </row>
    <row r="41" spans="1:5" ht="12.75">
      <c r="A41" s="5">
        <v>31</v>
      </c>
      <c r="B41" s="36"/>
      <c r="C41" s="37"/>
      <c r="D41" s="31" t="s">
        <v>22</v>
      </c>
      <c r="E41" s="10">
        <f>C44</f>
        <v>0</v>
      </c>
    </row>
    <row r="42" spans="1:5" ht="12.75">
      <c r="A42" s="5">
        <v>32</v>
      </c>
      <c r="B42" s="41"/>
      <c r="C42" s="37"/>
      <c r="D42" s="11" t="s">
        <v>23</v>
      </c>
      <c r="E42" s="10">
        <f>E39-E41</f>
        <v>0</v>
      </c>
    </row>
    <row r="43" spans="2:5" ht="12.75">
      <c r="B43" s="44" t="s">
        <v>4</v>
      </c>
      <c r="C43" s="45">
        <f>SUM(C37:C42)</f>
        <v>0</v>
      </c>
      <c r="D43" s="31"/>
      <c r="E43" s="16"/>
    </row>
    <row r="44" spans="2:5" ht="16.5" thickBot="1">
      <c r="B44" s="42" t="s">
        <v>30</v>
      </c>
      <c r="C44" s="43">
        <f>C17+C26+C35+C43</f>
        <v>0</v>
      </c>
      <c r="D44" s="55" t="s">
        <v>35</v>
      </c>
      <c r="E44" s="10">
        <f>E42*0.25</f>
        <v>0</v>
      </c>
    </row>
    <row r="45" spans="2:5" ht="16.5" thickBot="1">
      <c r="B45" s="17"/>
      <c r="C45" s="14"/>
      <c r="D45" s="56" t="s">
        <v>24</v>
      </c>
      <c r="E45" s="57">
        <f>E42-E44</f>
        <v>0</v>
      </c>
    </row>
    <row r="46" spans="2:5" ht="16.5" thickBot="1">
      <c r="B46" s="17"/>
      <c r="C46" s="14"/>
      <c r="D46" s="3"/>
      <c r="E46" s="2"/>
    </row>
    <row r="47" spans="2:5" ht="15.75" customHeight="1">
      <c r="B47" s="92" t="s">
        <v>39</v>
      </c>
      <c r="C47" s="93"/>
      <c r="D47" s="93"/>
      <c r="E47" s="94"/>
    </row>
    <row r="48" spans="2:5" ht="12.75">
      <c r="B48" s="62" t="s">
        <v>36</v>
      </c>
      <c r="C48" s="63" t="s">
        <v>37</v>
      </c>
      <c r="D48" s="63" t="s">
        <v>38</v>
      </c>
      <c r="E48" s="67"/>
    </row>
    <row r="49" spans="2:5" ht="12.75" customHeight="1">
      <c r="B49" s="65"/>
      <c r="C49" s="64"/>
      <c r="D49" s="64">
        <f>E42</f>
        <v>0</v>
      </c>
      <c r="E49" s="67"/>
    </row>
    <row r="50" spans="2:5" ht="12.75">
      <c r="B50" s="68"/>
      <c r="C50" s="69"/>
      <c r="D50" s="70" t="s">
        <v>40</v>
      </c>
      <c r="E50" s="71"/>
    </row>
    <row r="51" spans="2:5" ht="12.75">
      <c r="B51" s="62" t="s">
        <v>41</v>
      </c>
      <c r="C51" s="73"/>
      <c r="D51" s="73"/>
      <c r="E51" s="74"/>
    </row>
    <row r="52" spans="2:5" ht="12.75">
      <c r="B52" s="65"/>
      <c r="C52" s="75"/>
      <c r="D52" s="75"/>
      <c r="E52" s="74"/>
    </row>
    <row r="53" spans="2:5" ht="12.75">
      <c r="B53" s="72"/>
      <c r="C53" s="73"/>
      <c r="D53" s="73"/>
      <c r="E53" s="74"/>
    </row>
    <row r="54" spans="2:5" ht="12.75">
      <c r="B54" s="61" t="s">
        <v>59</v>
      </c>
      <c r="C54" s="60" t="s">
        <v>42</v>
      </c>
      <c r="D54" s="108" t="s">
        <v>44</v>
      </c>
      <c r="E54" s="109"/>
    </row>
    <row r="55" spans="2:5" ht="12.75">
      <c r="B55" s="65" t="e">
        <f>((C44-C49)/E28)</f>
        <v>#DIV/0!</v>
      </c>
      <c r="C55" s="66">
        <f>E21-C44</f>
        <v>0</v>
      </c>
      <c r="D55" s="95">
        <f>C43</f>
        <v>0</v>
      </c>
      <c r="E55" s="96"/>
    </row>
    <row r="56" spans="2:5" ht="12.75" customHeight="1">
      <c r="B56" s="76" t="s">
        <v>60</v>
      </c>
      <c r="C56" s="70" t="s">
        <v>43</v>
      </c>
      <c r="D56" s="69"/>
      <c r="E56" s="71"/>
    </row>
    <row r="57" spans="2:5" ht="15" customHeight="1">
      <c r="B57" s="103" t="s">
        <v>47</v>
      </c>
      <c r="C57" s="104"/>
      <c r="D57" s="97" t="s">
        <v>45</v>
      </c>
      <c r="E57" s="98"/>
    </row>
    <row r="58" spans="2:5" ht="12.75" customHeight="1">
      <c r="B58" s="105">
        <f>(D58/9)*12</f>
        <v>0</v>
      </c>
      <c r="C58" s="106"/>
      <c r="D58" s="101">
        <f>(August!D58)+E42+C49</f>
        <v>0</v>
      </c>
      <c r="E58" s="102"/>
    </row>
    <row r="59" spans="2:5" ht="13.5" thickBot="1">
      <c r="B59" s="107" t="s">
        <v>58</v>
      </c>
      <c r="C59" s="99"/>
      <c r="D59" s="99" t="s">
        <v>46</v>
      </c>
      <c r="E59" s="100"/>
    </row>
    <row r="60" spans="2:5" ht="12.75">
      <c r="B60" s="2" t="s">
        <v>63</v>
      </c>
      <c r="C60" s="14"/>
      <c r="D60" s="1"/>
      <c r="E60" s="18"/>
    </row>
  </sheetData>
  <sheetProtection/>
  <mergeCells count="18">
    <mergeCell ref="B57:C57"/>
    <mergeCell ref="D57:E57"/>
    <mergeCell ref="B58:C58"/>
    <mergeCell ref="D58:E58"/>
    <mergeCell ref="B59:C59"/>
    <mergeCell ref="D59:E59"/>
    <mergeCell ref="D30:D31"/>
    <mergeCell ref="E30:E31"/>
    <mergeCell ref="B36:C36"/>
    <mergeCell ref="B47:E47"/>
    <mergeCell ref="D54:E54"/>
    <mergeCell ref="D55:E55"/>
    <mergeCell ref="B1:E1"/>
    <mergeCell ref="B4:C4"/>
    <mergeCell ref="B18:C18"/>
    <mergeCell ref="D25:D26"/>
    <mergeCell ref="E25:E26"/>
    <mergeCell ref="B27:C27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Pacesetter Mortgage Co.,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Porter</dc:creator>
  <cp:keywords/>
  <dc:description/>
  <cp:lastModifiedBy>PRMI Bossman</cp:lastModifiedBy>
  <cp:lastPrinted>2017-06-30T16:41:06Z</cp:lastPrinted>
  <dcterms:created xsi:type="dcterms:W3CDTF">2002-01-15T19:31:20Z</dcterms:created>
  <dcterms:modified xsi:type="dcterms:W3CDTF">2018-05-05T02:57:32Z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431226266</vt:i4>
  </property>
  <property fmtid="{D5CDD505-2E9C-101B-9397-08002B2CF9AE}" pid="3" name="_EmailSubject">
    <vt:lpwstr>P&amp;L Spreadsheet</vt:lpwstr>
  </property>
  <property fmtid="{D5CDD505-2E9C-101B-9397-08002B2CF9AE}" pid="4" name="_AuthorEmail">
    <vt:lpwstr>Carol@pacesettermortgage.com</vt:lpwstr>
  </property>
  <property fmtid="{D5CDD505-2E9C-101B-9397-08002B2CF9AE}" pid="5" name="_AuthorEmailDisplayName">
    <vt:lpwstr>Carol Porter</vt:lpwstr>
  </property>
  <property fmtid="{D5CDD505-2E9C-101B-9397-08002B2CF9AE}" pid="6" name="_ReviewingToolsShownOnce">
    <vt:lpwstr/>
  </property>
</Properties>
</file>